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20" windowWidth="12120" windowHeight="89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<sst xmlns="http://schemas.openxmlformats.org/spreadsheetml/2006/main" count="83" uniqueCount="58">
  <si>
    <t>Project Name:</t>
  </si>
  <si>
    <t xml:space="preserve"> </t>
  </si>
  <si>
    <t>Date:</t>
  </si>
  <si>
    <t>Location:</t>
  </si>
  <si>
    <t>Engineer:</t>
  </si>
  <si>
    <t>Contractor:</t>
  </si>
  <si>
    <t>Contact:</t>
  </si>
  <si>
    <t>SA Rep:</t>
  </si>
  <si>
    <t>AHU Tagging:</t>
  </si>
  <si>
    <t>Fill In</t>
  </si>
  <si>
    <t>Answers</t>
  </si>
  <si>
    <t>Read</t>
  </si>
  <si>
    <t>Height</t>
  </si>
  <si>
    <t>Width</t>
  </si>
  <si>
    <t xml:space="preserve">  SIZING:</t>
  </si>
  <si>
    <t xml:space="preserve">Plenum Size - Inches = </t>
  </si>
  <si>
    <t>X</t>
  </si>
  <si>
    <t xml:space="preserve">Number of Rows High = </t>
  </si>
  <si>
    <t>Remainder =</t>
  </si>
  <si>
    <t>Inches</t>
  </si>
  <si>
    <t xml:space="preserve">         or</t>
  </si>
  <si>
    <t xml:space="preserve">Number of 18" Fixtures per Row = </t>
  </si>
  <si>
    <t xml:space="preserve">          Optimum Coil Coverage may necessitate a combination of 18" and 24" fixtures, optimize below. </t>
  </si>
  <si>
    <t xml:space="preserve">  OPTIMIZE:</t>
  </si>
  <si>
    <t xml:space="preserve">No. of DE 241's per Row = </t>
  </si>
  <si>
    <t>System total =</t>
  </si>
  <si>
    <t xml:space="preserve"> DE 241's</t>
  </si>
  <si>
    <t xml:space="preserve">No. of DE 181's per Row = </t>
  </si>
  <si>
    <t xml:space="preserve"> DE 181's</t>
  </si>
  <si>
    <t xml:space="preserve">Fixture Width = </t>
  </si>
  <si>
    <t xml:space="preserve"> Inches  &amp;</t>
  </si>
  <si>
    <t xml:space="preserve">  ROW SPACING:</t>
  </si>
  <si>
    <t>Note:</t>
  </si>
  <si>
    <t xml:space="preserve"> Centerline = </t>
  </si>
  <si>
    <t xml:space="preserve"> Inches</t>
  </si>
  <si>
    <t xml:space="preserve">Locate First Row </t>
  </si>
  <si>
    <t xml:space="preserve"> Inches Above Unit Floor</t>
  </si>
  <si>
    <t xml:space="preserve">Locate 2nd. Row </t>
  </si>
  <si>
    <t xml:space="preserve"> Inches Up from First Row, etc.</t>
  </si>
  <si>
    <t>This program is intended to provide a simple method of selecting Steril-Aire UVC Emitters to</t>
  </si>
  <si>
    <t xml:space="preserve"> control molds, bacteria and their products that may contribute to Indoor Air Quality problems. </t>
  </si>
  <si>
    <r>
      <t xml:space="preserve">This program is </t>
    </r>
    <r>
      <rPr>
        <b/>
        <u val="single"/>
        <sz val="12"/>
        <color indexed="8"/>
        <rFont val="Arial"/>
        <family val="2"/>
      </rPr>
      <t>"NOT"</t>
    </r>
    <r>
      <rPr>
        <b/>
        <u val="single"/>
        <sz val="12"/>
        <color indexed="10"/>
        <rFont val="Arial"/>
        <family val="2"/>
      </rPr>
      <t xml:space="preserve"> to be used for selecting Emitters for </t>
    </r>
    <r>
      <rPr>
        <b/>
        <u val="single"/>
        <sz val="12"/>
        <color indexed="8"/>
        <rFont val="Arial"/>
        <family val="2"/>
      </rPr>
      <t xml:space="preserve">"Infectious Disease Control". </t>
    </r>
  </si>
  <si>
    <t xml:space="preserve">  Warning: This program is protected by Copyright Law.  Any use or reproduction without written permission is prohibited.</t>
  </si>
  <si>
    <t>or</t>
  </si>
  <si>
    <t>DE 301's</t>
  </si>
  <si>
    <t xml:space="preserve">Number of 30" Fixtures per Row = </t>
  </si>
  <si>
    <t xml:space="preserve">No. of DE 301's per Row = </t>
  </si>
  <si>
    <t xml:space="preserve"> Remainder =</t>
  </si>
  <si>
    <r>
      <t xml:space="preserve">Number of 24" Fixtures per Row =    </t>
    </r>
    <r>
      <rPr>
        <sz val="12"/>
        <color indexed="56"/>
        <rFont val="Arial"/>
        <family val="2"/>
      </rPr>
      <t xml:space="preserve"> </t>
    </r>
  </si>
  <si>
    <t>STERIL-AIRE®, Inc.</t>
  </si>
  <si>
    <t>"UVC Emitter™" Selection Guide for Mold &amp; IAQ Control©</t>
  </si>
  <si>
    <r>
      <t xml:space="preserve"> Locate Fixtures 6" - 20" downstream from coil where possible.  </t>
    </r>
    <r>
      <rPr>
        <b/>
        <sz val="12"/>
        <rFont val="Arial"/>
        <family val="2"/>
      </rPr>
      <t>Ideal is 1/2 the centerline dimension.</t>
    </r>
  </si>
  <si>
    <t xml:space="preserve">Number of 36" Fixtures per Row = </t>
  </si>
  <si>
    <t xml:space="preserve">No. of DE 361's per Row = </t>
  </si>
  <si>
    <t>DE 361's</t>
  </si>
  <si>
    <t xml:space="preserve">Number of 42" Fixtures per Row = </t>
  </si>
  <si>
    <t xml:space="preserve">No. of DE 421's per Row = </t>
  </si>
  <si>
    <t>DE 421's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</si>
</sst>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0.0"/>
    <numFmt numFmtId="166" formatCode="mm/dd/yy"/>
    <numFmt numFmtId="167" formatCode="mmmm\ d\,\ yyyy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0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b/>
      <u val="single"/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b/>
      <sz val="14"/>
      <color indexed="56"/>
      <name val="Arial"/>
      <family val="2"/>
    </font>
    <font>
      <sz val="10"/>
      <color indexed="56"/>
      <name val="Arial"/>
      <family val="2"/>
    </font>
    <font>
      <b/>
      <sz val="12"/>
      <color indexed="56"/>
      <name val="Arial"/>
      <family val="2"/>
    </font>
    <font>
      <sz val="12"/>
      <color indexed="56"/>
      <name val="Arial"/>
      <family val="2"/>
    </font>
    <font>
      <vertAlign val="superscript"/>
      <sz val="10"/>
      <color indexed="56"/>
      <name val="Arial"/>
      <family val="2"/>
    </font>
    <font>
      <vertAlign val="superscript"/>
      <sz val="10"/>
      <color indexed="13"/>
      <name val="Arial"/>
      <family val="2"/>
    </font>
    <font>
      <sz val="10"/>
      <color indexed="14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24"/>
      <color indexed="56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0"/>
    </font>
    <font>
      <b/>
      <u val="single"/>
      <sz val="12"/>
      <color indexed="8"/>
      <name val="Arial"/>
      <family val="2"/>
    </font>
    <font>
      <b/>
      <sz val="12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/>
    </xf>
    <xf numFmtId="0" fontId="1" fillId="0" borderId="0" xfId="0" applyFont="1" applyAlignment="1" quotePrefix="1">
      <alignment horizontal="centerContinuous"/>
    </xf>
    <xf numFmtId="0" fontId="1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Fill="1" applyAlignment="1" quotePrefix="1">
      <alignment horizontal="centerContinuous"/>
    </xf>
    <xf numFmtId="0" fontId="8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1" fillId="0" borderId="0" xfId="0" applyFont="1" applyBorder="1" applyAlignment="1">
      <alignment horizontal="centerContinuous"/>
    </xf>
    <xf numFmtId="49" fontId="12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6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18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49" fontId="21" fillId="0" borderId="0" xfId="0" applyNumberFormat="1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24" fillId="0" borderId="0" xfId="0" applyFont="1" applyAlignment="1">
      <alignment/>
    </xf>
    <xf numFmtId="0" fontId="23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6" fillId="0" borderId="2" xfId="0" applyFont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4" fillId="0" borderId="0" xfId="0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Border="1" applyAlignment="1">
      <alignment/>
    </xf>
    <xf numFmtId="0" fontId="15" fillId="0" borderId="4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4" fillId="0" borderId="4" xfId="0" applyFont="1" applyBorder="1" applyAlignment="1" quotePrefix="1">
      <alignment horizontal="left"/>
    </xf>
    <xf numFmtId="0" fontId="14" fillId="0" borderId="0" xfId="0" applyFont="1" applyBorder="1" applyAlignment="1" quotePrefix="1">
      <alignment horizontal="left"/>
    </xf>
    <xf numFmtId="0" fontId="14" fillId="0" borderId="0" xfId="0" applyFont="1" applyBorder="1" applyAlignment="1" quotePrefix="1">
      <alignment horizontal="right"/>
    </xf>
    <xf numFmtId="1" fontId="5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4" xfId="0" applyFont="1" applyBorder="1" applyAlignment="1">
      <alignment horizontal="centerContinuous"/>
    </xf>
    <xf numFmtId="0" fontId="10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1" fontId="5" fillId="0" borderId="0" xfId="0" applyNumberFormat="1" applyFont="1" applyBorder="1" applyAlignment="1">
      <alignment horizontal="centerContinuous"/>
    </xf>
    <xf numFmtId="0" fontId="1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4" fillId="0" borderId="6" xfId="0" applyFont="1" applyBorder="1" applyAlignment="1" quotePrefix="1">
      <alignment horizontal="left"/>
    </xf>
    <xf numFmtId="0" fontId="14" fillId="0" borderId="7" xfId="0" applyFont="1" applyBorder="1" applyAlignment="1" quotePrefix="1">
      <alignment horizontal="left"/>
    </xf>
    <xf numFmtId="0" fontId="14" fillId="0" borderId="7" xfId="0" applyFont="1" applyBorder="1" applyAlignment="1">
      <alignment horizontal="right"/>
    </xf>
    <xf numFmtId="1" fontId="5" fillId="0" borderId="7" xfId="0" applyNumberFormat="1" applyFont="1" applyBorder="1" applyAlignment="1">
      <alignment horizontal="center"/>
    </xf>
    <xf numFmtId="0" fontId="14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1" xfId="0" applyFont="1" applyBorder="1" applyAlignment="1">
      <alignment/>
    </xf>
    <xf numFmtId="0" fontId="14" fillId="0" borderId="2" xfId="0" applyFont="1" applyBorder="1" applyAlignment="1" quotePrefix="1">
      <alignment horizontal="right"/>
    </xf>
    <xf numFmtId="0" fontId="0" fillId="0" borderId="2" xfId="0" applyBorder="1" applyAlignment="1">
      <alignment horizontal="center"/>
    </xf>
    <xf numFmtId="0" fontId="5" fillId="0" borderId="4" xfId="0" applyFont="1" applyBorder="1" applyAlignment="1">
      <alignment/>
    </xf>
    <xf numFmtId="0" fontId="0" fillId="0" borderId="0" xfId="0" applyBorder="1" applyAlignment="1">
      <alignment horizontal="center"/>
    </xf>
    <xf numFmtId="0" fontId="14" fillId="0" borderId="4" xfId="0" applyFont="1" applyBorder="1" applyAlignment="1">
      <alignment/>
    </xf>
    <xf numFmtId="0" fontId="14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14" fillId="0" borderId="6" xfId="0" applyFont="1" applyBorder="1" applyAlignment="1">
      <alignment/>
    </xf>
    <xf numFmtId="0" fontId="14" fillId="0" borderId="7" xfId="0" applyFont="1" applyBorder="1" applyAlignment="1">
      <alignment/>
    </xf>
    <xf numFmtId="0" fontId="0" fillId="0" borderId="7" xfId="0" applyBorder="1" applyAlignment="1">
      <alignment horizontal="center"/>
    </xf>
    <xf numFmtId="0" fontId="14" fillId="0" borderId="1" xfId="0" applyFont="1" applyBorder="1" applyAlignment="1">
      <alignment horizontal="right"/>
    </xf>
    <xf numFmtId="0" fontId="14" fillId="0" borderId="2" xfId="0" applyFont="1" applyBorder="1" applyAlignment="1">
      <alignment horizontal="left"/>
    </xf>
    <xf numFmtId="0" fontId="14" fillId="0" borderId="2" xfId="0" applyFont="1" applyBorder="1" applyAlignment="1">
      <alignment horizontal="right"/>
    </xf>
    <xf numFmtId="0" fontId="14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14" fillId="0" borderId="4" xfId="0" applyFont="1" applyBorder="1" applyAlignment="1" quotePrefix="1">
      <alignment horizontal="center"/>
    </xf>
    <xf numFmtId="0" fontId="14" fillId="0" borderId="0" xfId="0" applyFont="1" applyBorder="1" applyAlignment="1" quotePrefix="1">
      <alignment horizontal="center"/>
    </xf>
    <xf numFmtId="0" fontId="19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6" xfId="0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25" fillId="0" borderId="0" xfId="0" applyFont="1" applyAlignment="1">
      <alignment horizontal="right"/>
    </xf>
    <xf numFmtId="0" fontId="20" fillId="0" borderId="7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  <protection/>
    </xf>
    <xf numFmtId="0" fontId="25" fillId="0" borderId="5" xfId="0" applyFont="1" applyBorder="1" applyAlignment="1">
      <alignment horizontal="right"/>
    </xf>
    <xf numFmtId="0" fontId="5" fillId="0" borderId="5" xfId="0" applyFont="1" applyBorder="1" applyAlignment="1">
      <alignment/>
    </xf>
    <xf numFmtId="0" fontId="23" fillId="0" borderId="0" xfId="0" applyFont="1" applyBorder="1" applyAlignment="1">
      <alignment/>
    </xf>
    <xf numFmtId="0" fontId="4" fillId="2" borderId="0" xfId="0" applyFont="1" applyFill="1" applyAlignment="1" applyProtection="1">
      <alignment horizontal="center"/>
      <protection locked="0"/>
    </xf>
    <xf numFmtId="0" fontId="23" fillId="2" borderId="0" xfId="0" applyFont="1" applyFill="1" applyAlignment="1">
      <alignment horizontal="centerContinuous"/>
    </xf>
    <xf numFmtId="165" fontId="20" fillId="2" borderId="0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20" fillId="2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Alignment="1">
      <alignment horizontal="left"/>
    </xf>
    <xf numFmtId="0" fontId="0" fillId="3" borderId="0" xfId="0" applyFill="1" applyAlignment="1">
      <alignment/>
    </xf>
    <xf numFmtId="0" fontId="23" fillId="3" borderId="0" xfId="0" applyFont="1" applyFill="1" applyAlignment="1">
      <alignment horizontal="centerContinuous"/>
    </xf>
    <xf numFmtId="0" fontId="4" fillId="3" borderId="0" xfId="0" applyFont="1" applyFill="1" applyBorder="1" applyAlignment="1">
      <alignment horizontal="left" vertical="center"/>
    </xf>
    <xf numFmtId="165" fontId="28" fillId="4" borderId="0" xfId="0" applyNumberFormat="1" applyFont="1" applyFill="1" applyBorder="1" applyAlignment="1">
      <alignment horizontal="center"/>
    </xf>
    <xf numFmtId="1" fontId="20" fillId="4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 indent="3"/>
    </xf>
    <xf numFmtId="0" fontId="14" fillId="0" borderId="0" xfId="0" applyFont="1" applyFill="1" applyBorder="1" applyAlignment="1">
      <alignment/>
    </xf>
    <xf numFmtId="1" fontId="20" fillId="2" borderId="0" xfId="0" applyNumberFormat="1" applyFont="1" applyFill="1" applyBorder="1" applyAlignment="1" applyProtection="1">
      <alignment horizontal="center"/>
      <protection locked="0"/>
    </xf>
    <xf numFmtId="1" fontId="14" fillId="0" borderId="0" xfId="0" applyNumberFormat="1" applyFont="1" applyBorder="1" applyAlignment="1">
      <alignment horizontal="right"/>
    </xf>
    <xf numFmtId="1" fontId="20" fillId="5" borderId="9" xfId="0" applyNumberFormat="1" applyFont="1" applyFill="1" applyBorder="1" applyAlignment="1">
      <alignment horizontal="center"/>
    </xf>
    <xf numFmtId="1" fontId="20" fillId="5" borderId="0" xfId="0" applyNumberFormat="1" applyFont="1" applyFill="1" applyBorder="1" applyAlignment="1">
      <alignment horizontal="center"/>
    </xf>
    <xf numFmtId="165" fontId="20" fillId="5" borderId="0" xfId="0" applyNumberFormat="1" applyFont="1" applyFill="1" applyBorder="1" applyAlignment="1">
      <alignment horizontal="center"/>
    </xf>
    <xf numFmtId="165" fontId="20" fillId="5" borderId="7" xfId="0" applyNumberFormat="1" applyFont="1" applyFill="1" applyBorder="1" applyAlignment="1">
      <alignment horizontal="center"/>
    </xf>
    <xf numFmtId="1" fontId="20" fillId="5" borderId="7" xfId="0" applyNumberFormat="1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23" fillId="5" borderId="0" xfId="0" applyFont="1" applyFill="1" applyAlignment="1">
      <alignment horizontal="centerContinuous"/>
    </xf>
    <xf numFmtId="0" fontId="0" fillId="5" borderId="0" xfId="0" applyFill="1" applyAlignment="1">
      <alignment horizontal="centerContinuous"/>
    </xf>
    <xf numFmtId="165" fontId="20" fillId="5" borderId="2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4" fillId="2" borderId="0" xfId="0" applyFont="1" applyFill="1" applyAlignment="1" applyProtection="1">
      <alignment/>
      <protection locked="0"/>
    </xf>
    <xf numFmtId="0" fontId="0" fillId="0" borderId="0" xfId="0" applyAlignment="1">
      <alignment/>
    </xf>
    <xf numFmtId="167" fontId="4" fillId="2" borderId="0" xfId="0" applyNumberFormat="1" applyFont="1" applyFill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showGridLines="0" showRowColHeaders="0" showZeros="0" tabSelected="1" showOutlineSymbols="0" zoomScale="75" zoomScaleNormal="75" workbookViewId="0" topLeftCell="A4">
      <selection activeCell="C4" sqref="C4:D4"/>
    </sheetView>
  </sheetViews>
  <sheetFormatPr defaultColWidth="9.140625" defaultRowHeight="12.75"/>
  <cols>
    <col min="1" max="1" width="5.7109375" style="0" customWidth="1"/>
    <col min="2" max="2" width="16.57421875" style="0" customWidth="1"/>
    <col min="3" max="4" width="15.00390625" style="0" customWidth="1"/>
    <col min="5" max="5" width="8.7109375" style="0" customWidth="1"/>
    <col min="6" max="6" width="2.421875" style="0" customWidth="1"/>
    <col min="7" max="7" width="8.7109375" style="0" customWidth="1"/>
    <col min="8" max="8" width="6.57421875" style="0" customWidth="1"/>
    <col min="9" max="10" width="8.7109375" style="0" customWidth="1"/>
    <col min="11" max="11" width="4.140625" style="0" customWidth="1"/>
    <col min="12" max="12" width="4.57421875" style="0" customWidth="1"/>
    <col min="13" max="13" width="5.7109375" style="0" customWidth="1"/>
  </cols>
  <sheetData>
    <row r="1" spans="2:12" ht="30">
      <c r="B1" s="28" t="s">
        <v>49</v>
      </c>
      <c r="C1" s="17"/>
      <c r="D1" s="17"/>
      <c r="E1" s="17"/>
      <c r="F1" s="18"/>
      <c r="G1" s="18"/>
      <c r="H1" s="18"/>
      <c r="I1" s="18"/>
      <c r="J1" s="18"/>
      <c r="K1" s="18"/>
      <c r="L1" s="7"/>
    </row>
    <row r="2" spans="2:12" ht="18">
      <c r="B2" s="17" t="s">
        <v>50</v>
      </c>
      <c r="C2" s="17"/>
      <c r="D2" s="17"/>
      <c r="E2" s="17"/>
      <c r="F2" s="18"/>
      <c r="G2" s="18"/>
      <c r="H2" s="18"/>
      <c r="I2" s="18"/>
      <c r="J2" s="18"/>
      <c r="K2" s="18"/>
      <c r="L2" s="7"/>
    </row>
    <row r="3" spans="2:13" ht="12" customHeight="1">
      <c r="B3" s="17"/>
      <c r="C3" s="17"/>
      <c r="D3" s="17"/>
      <c r="E3" s="17"/>
      <c r="F3" s="18"/>
      <c r="G3" s="18"/>
      <c r="H3" s="18"/>
      <c r="I3" s="18"/>
      <c r="J3" s="29"/>
      <c r="K3" s="29"/>
      <c r="L3" s="23"/>
      <c r="M3" s="1"/>
    </row>
    <row r="4" spans="2:13" ht="15.75">
      <c r="B4" s="26" t="s">
        <v>0</v>
      </c>
      <c r="C4" s="127" t="s">
        <v>1</v>
      </c>
      <c r="D4" s="127"/>
      <c r="E4" s="1"/>
      <c r="F4" s="1"/>
      <c r="G4" s="1"/>
      <c r="H4" s="26" t="s">
        <v>2</v>
      </c>
      <c r="I4" s="129" t="s">
        <v>1</v>
      </c>
      <c r="J4" s="128"/>
      <c r="K4" s="128"/>
      <c r="L4" s="128"/>
      <c r="M4" s="128"/>
    </row>
    <row r="5" spans="2:13" ht="15.75">
      <c r="B5" s="26" t="s">
        <v>3</v>
      </c>
      <c r="C5" s="127" t="s">
        <v>1</v>
      </c>
      <c r="D5" s="127"/>
      <c r="F5" s="1"/>
      <c r="G5" s="1"/>
      <c r="H5" s="26" t="s">
        <v>4</v>
      </c>
      <c r="I5" s="127" t="s">
        <v>1</v>
      </c>
      <c r="J5" s="128"/>
      <c r="K5" s="128"/>
      <c r="L5" s="128"/>
      <c r="M5" s="128"/>
    </row>
    <row r="6" spans="2:13" ht="15.75">
      <c r="B6" s="27"/>
      <c r="C6" s="127" t="s">
        <v>1</v>
      </c>
      <c r="D6" s="127"/>
      <c r="G6" s="1"/>
      <c r="H6" s="26" t="s">
        <v>5</v>
      </c>
      <c r="I6" s="127" t="s">
        <v>1</v>
      </c>
      <c r="J6" s="128"/>
      <c r="K6" s="128"/>
      <c r="L6" s="128"/>
      <c r="M6" s="128"/>
    </row>
    <row r="7" spans="2:13" ht="15.75">
      <c r="B7" s="26" t="s">
        <v>6</v>
      </c>
      <c r="C7" s="127" t="s">
        <v>1</v>
      </c>
      <c r="D7" s="127"/>
      <c r="H7" s="26" t="s">
        <v>7</v>
      </c>
      <c r="I7" s="127" t="s">
        <v>1</v>
      </c>
      <c r="J7" s="128"/>
      <c r="K7" s="128"/>
      <c r="L7" s="128"/>
      <c r="M7" s="128"/>
    </row>
    <row r="8" spans="2:11" ht="7.5" customHeight="1">
      <c r="B8" s="20"/>
      <c r="D8" s="22"/>
      <c r="K8" s="21"/>
    </row>
    <row r="9" spans="3:13" ht="15.75">
      <c r="C9" s="26" t="s">
        <v>8</v>
      </c>
      <c r="D9" s="102" t="s">
        <v>1</v>
      </c>
      <c r="H9" s="103" t="s">
        <v>9</v>
      </c>
      <c r="I9" s="103"/>
      <c r="J9" s="123" t="s">
        <v>10</v>
      </c>
      <c r="K9" s="124"/>
      <c r="L9" s="109" t="s">
        <v>11</v>
      </c>
      <c r="M9" s="109"/>
    </row>
    <row r="10" spans="2:13" ht="15">
      <c r="B10" s="20"/>
      <c r="C10" s="34"/>
      <c r="D10" s="35"/>
      <c r="E10" s="36" t="s">
        <v>12</v>
      </c>
      <c r="F10" s="35"/>
      <c r="G10" s="36" t="s">
        <v>13</v>
      </c>
      <c r="H10" s="35"/>
      <c r="I10" s="35"/>
      <c r="J10" s="35"/>
      <c r="K10" s="35"/>
      <c r="L10" s="35"/>
      <c r="M10" s="38"/>
    </row>
    <row r="11" spans="2:13" ht="18">
      <c r="B11" s="96" t="s">
        <v>14</v>
      </c>
      <c r="C11" s="39"/>
      <c r="D11" s="40" t="s">
        <v>15</v>
      </c>
      <c r="E11" s="104">
        <v>0</v>
      </c>
      <c r="F11" s="41" t="s">
        <v>16</v>
      </c>
      <c r="G11" s="104">
        <v>0</v>
      </c>
      <c r="H11" s="42"/>
      <c r="I11" s="42"/>
      <c r="J11" s="42"/>
      <c r="K11" s="42"/>
      <c r="L11" s="42"/>
      <c r="M11" s="44"/>
    </row>
    <row r="12" spans="3:13" ht="12" customHeight="1">
      <c r="C12" s="45"/>
      <c r="D12" s="46"/>
      <c r="E12" s="47"/>
      <c r="F12" s="48"/>
      <c r="G12" s="48"/>
      <c r="H12" s="42"/>
      <c r="I12" s="42"/>
      <c r="J12" s="42"/>
      <c r="K12" s="42"/>
      <c r="L12" s="101"/>
      <c r="M12" s="44"/>
    </row>
    <row r="13" spans="3:13" ht="15.75">
      <c r="C13" s="49"/>
      <c r="D13" s="42"/>
      <c r="E13" s="50"/>
      <c r="F13" s="51" t="s">
        <v>17</v>
      </c>
      <c r="G13" s="117">
        <f>CEILING(E11/31,1)</f>
        <v>0</v>
      </c>
      <c r="H13" s="42"/>
      <c r="I13" s="42"/>
      <c r="J13" s="42"/>
      <c r="K13" s="42"/>
      <c r="L13" s="42"/>
      <c r="M13" s="44"/>
    </row>
    <row r="14" spans="2:13" ht="12" customHeight="1">
      <c r="B14" s="19"/>
      <c r="C14" s="53"/>
      <c r="D14" s="54"/>
      <c r="E14" s="55"/>
      <c r="F14" s="48"/>
      <c r="G14" s="52"/>
      <c r="H14" s="42"/>
      <c r="I14" s="42"/>
      <c r="J14" s="42"/>
      <c r="K14" s="42"/>
      <c r="L14" s="42"/>
      <c r="M14" s="44"/>
    </row>
    <row r="15" spans="2:13" ht="12" customHeight="1">
      <c r="B15" s="19"/>
      <c r="C15" s="53"/>
      <c r="D15" s="54"/>
      <c r="E15" s="55"/>
      <c r="F15" s="48"/>
      <c r="G15" s="52"/>
      <c r="H15" s="42"/>
      <c r="I15" s="42"/>
      <c r="J15" s="42"/>
      <c r="K15" s="42"/>
      <c r="L15" s="42"/>
      <c r="M15" s="44"/>
    </row>
    <row r="16" spans="2:13" ht="15.75">
      <c r="B16" s="19"/>
      <c r="C16" s="49"/>
      <c r="D16" s="50"/>
      <c r="E16" s="50"/>
      <c r="F16" s="40" t="s">
        <v>55</v>
      </c>
      <c r="G16" s="118">
        <f>ROUNDDOWN(G11/42,0)</f>
        <v>0</v>
      </c>
      <c r="H16" s="52"/>
      <c r="I16" s="40" t="s">
        <v>18</v>
      </c>
      <c r="J16" s="119">
        <f>ROUNDDOWN(G11-(G16*42),0)</f>
        <v>0</v>
      </c>
      <c r="K16" s="56" t="s">
        <v>19</v>
      </c>
      <c r="L16" s="42"/>
      <c r="M16" s="44"/>
    </row>
    <row r="17" spans="2:13" ht="12" customHeight="1">
      <c r="B17" s="19"/>
      <c r="C17" s="53"/>
      <c r="D17" s="54"/>
      <c r="E17" s="55"/>
      <c r="F17" s="48"/>
      <c r="G17" s="52"/>
      <c r="H17" s="42"/>
      <c r="I17" s="42"/>
      <c r="J17" s="42"/>
      <c r="K17" s="42"/>
      <c r="L17" s="42"/>
      <c r="M17" s="44"/>
    </row>
    <row r="18" spans="2:13" ht="15.75">
      <c r="B18" s="19"/>
      <c r="C18" s="49"/>
      <c r="D18" s="50"/>
      <c r="E18" s="50"/>
      <c r="F18" s="40" t="s">
        <v>52</v>
      </c>
      <c r="G18" s="118">
        <f>ROUNDDOWN(G11/36,0)</f>
        <v>0</v>
      </c>
      <c r="H18" s="52"/>
      <c r="I18" s="40" t="s">
        <v>18</v>
      </c>
      <c r="J18" s="119">
        <f>ROUNDDOWN(G11-(G18*36),0)</f>
        <v>0</v>
      </c>
      <c r="K18" s="56" t="s">
        <v>19</v>
      </c>
      <c r="L18" s="42"/>
      <c r="M18" s="44"/>
    </row>
    <row r="19" spans="2:13" ht="12" customHeight="1">
      <c r="B19" s="19"/>
      <c r="C19" s="53"/>
      <c r="D19" s="58" t="s">
        <v>20</v>
      </c>
      <c r="E19" s="55"/>
      <c r="F19" s="48"/>
      <c r="G19" s="52"/>
      <c r="H19" s="42"/>
      <c r="I19" s="42"/>
      <c r="J19" s="42"/>
      <c r="K19" s="42"/>
      <c r="L19" s="42"/>
      <c r="M19" s="44"/>
    </row>
    <row r="20" spans="3:13" ht="15.75" customHeight="1">
      <c r="C20" s="49"/>
      <c r="D20" s="50"/>
      <c r="E20" s="50"/>
      <c r="F20" s="40" t="s">
        <v>45</v>
      </c>
      <c r="G20" s="118">
        <f>ROUNDDOWN(G11/30,0)</f>
        <v>0</v>
      </c>
      <c r="H20" s="52"/>
      <c r="I20" s="40" t="s">
        <v>18</v>
      </c>
      <c r="J20" s="119">
        <f>ROUNDDOWN(G11-(G20*30),0)</f>
        <v>0</v>
      </c>
      <c r="K20" s="56" t="s">
        <v>19</v>
      </c>
      <c r="L20" s="42"/>
      <c r="M20" s="44"/>
    </row>
    <row r="21" spans="1:13" ht="12" customHeight="1">
      <c r="A21" s="32"/>
      <c r="C21" s="57"/>
      <c r="D21" s="58" t="s">
        <v>20</v>
      </c>
      <c r="E21" s="59"/>
      <c r="F21" s="60"/>
      <c r="G21" s="61"/>
      <c r="H21" s="61"/>
      <c r="I21" s="62"/>
      <c r="J21" s="63"/>
      <c r="K21" s="42"/>
      <c r="L21" s="42"/>
      <c r="M21" s="44"/>
    </row>
    <row r="22" spans="1:13" ht="15.75" customHeight="1">
      <c r="A22" s="32"/>
      <c r="B22" s="44"/>
      <c r="D22" s="92"/>
      <c r="E22" s="59"/>
      <c r="F22" s="40" t="s">
        <v>48</v>
      </c>
      <c r="G22" s="118">
        <f>ROUNDDOWN(G11/24,0)</f>
        <v>0</v>
      </c>
      <c r="I22" s="116" t="s">
        <v>47</v>
      </c>
      <c r="J22" s="119">
        <f>ROUNDDOWN(G11-(G22*24),0)</f>
        <v>0</v>
      </c>
      <c r="K22" s="56" t="s">
        <v>19</v>
      </c>
      <c r="L22" s="42"/>
      <c r="M22" s="44"/>
    </row>
    <row r="23" spans="1:13" ht="12" customHeight="1">
      <c r="A23" s="32"/>
      <c r="C23" s="57"/>
      <c r="D23" s="113" t="s">
        <v>43</v>
      </c>
      <c r="E23" s="59"/>
      <c r="F23" s="60"/>
      <c r="G23" s="112"/>
      <c r="H23" s="61"/>
      <c r="I23" s="62"/>
      <c r="J23" s="111"/>
      <c r="K23" s="56"/>
      <c r="L23" s="42"/>
      <c r="M23" s="44"/>
    </row>
    <row r="24" spans="3:13" ht="15.75">
      <c r="C24" s="64"/>
      <c r="D24" s="65"/>
      <c r="E24" s="65"/>
      <c r="F24" s="66" t="s">
        <v>21</v>
      </c>
      <c r="G24" s="121">
        <f>ROUNDDOWN(G11/18,0)</f>
        <v>0</v>
      </c>
      <c r="H24" s="67"/>
      <c r="I24" s="66" t="s">
        <v>18</v>
      </c>
      <c r="J24" s="120">
        <f>ROUNDDOWN(G11-(G24*18),0)</f>
        <v>0</v>
      </c>
      <c r="K24" s="68" t="s">
        <v>19</v>
      </c>
      <c r="L24" s="69"/>
      <c r="M24" s="70"/>
    </row>
    <row r="25" ht="6" customHeight="1"/>
    <row r="26" spans="2:13" ht="15">
      <c r="B26" s="110" t="s">
        <v>22</v>
      </c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</row>
    <row r="27" spans="2:11" ht="6" customHeight="1">
      <c r="B27" s="16"/>
      <c r="C27" s="16"/>
      <c r="D27" s="16"/>
      <c r="E27" s="16"/>
      <c r="F27" s="16"/>
      <c r="G27" s="16"/>
      <c r="H27" s="16"/>
      <c r="I27" s="16"/>
      <c r="J27" s="16"/>
      <c r="K27" s="6"/>
    </row>
    <row r="28" spans="2:13" ht="18">
      <c r="B28" s="99" t="s">
        <v>23</v>
      </c>
      <c r="C28" s="71"/>
      <c r="D28" s="72" t="s">
        <v>17</v>
      </c>
      <c r="E28" s="117">
        <f>G13</f>
        <v>0</v>
      </c>
      <c r="F28" s="35"/>
      <c r="G28" s="35"/>
      <c r="H28" s="73"/>
      <c r="I28" s="73"/>
      <c r="J28" s="35"/>
      <c r="K28" s="37"/>
      <c r="L28" s="35"/>
      <c r="M28" s="38"/>
    </row>
    <row r="29" spans="2:13" ht="12" customHeight="1">
      <c r="B29" s="99"/>
      <c r="C29" s="74"/>
      <c r="D29" s="51"/>
      <c r="E29" s="112"/>
      <c r="F29" s="42"/>
      <c r="G29" s="42"/>
      <c r="H29" s="75"/>
      <c r="I29" s="75"/>
      <c r="J29" s="42"/>
      <c r="K29" s="43"/>
      <c r="L29" s="42"/>
      <c r="M29" s="44"/>
    </row>
    <row r="30" spans="2:13" ht="18">
      <c r="B30" s="99"/>
      <c r="D30" s="40" t="s">
        <v>56</v>
      </c>
      <c r="E30" s="115">
        <v>0</v>
      </c>
      <c r="F30" s="42"/>
      <c r="G30" s="42"/>
      <c r="I30" s="40" t="s">
        <v>25</v>
      </c>
      <c r="J30" s="122">
        <f>G13*E30</f>
        <v>0</v>
      </c>
      <c r="K30" s="114" t="s">
        <v>57</v>
      </c>
      <c r="L30" s="42"/>
      <c r="M30" s="44"/>
    </row>
    <row r="31" spans="2:13" ht="12" customHeight="1">
      <c r="B31" s="99"/>
      <c r="C31" s="126"/>
      <c r="D31" s="51"/>
      <c r="E31" s="112"/>
      <c r="F31" s="42"/>
      <c r="G31" s="42"/>
      <c r="H31" s="75"/>
      <c r="I31" s="75"/>
      <c r="J31" s="42"/>
      <c r="K31" s="43"/>
      <c r="L31" s="42"/>
      <c r="M31" s="44"/>
    </row>
    <row r="32" spans="2:13" ht="18">
      <c r="B32" s="99"/>
      <c r="D32" s="40" t="s">
        <v>53</v>
      </c>
      <c r="E32" s="115">
        <v>0</v>
      </c>
      <c r="F32" s="42"/>
      <c r="G32" s="42"/>
      <c r="I32" s="40" t="s">
        <v>25</v>
      </c>
      <c r="J32" s="122">
        <f>G13*E32</f>
        <v>0</v>
      </c>
      <c r="K32" s="114" t="s">
        <v>54</v>
      </c>
      <c r="L32" s="42"/>
      <c r="M32" s="44"/>
    </row>
    <row r="33" spans="2:13" ht="12" customHeight="1">
      <c r="B33" s="99"/>
      <c r="C33" s="126"/>
      <c r="D33" s="51"/>
      <c r="E33" s="112"/>
      <c r="F33" s="42"/>
      <c r="G33" s="42"/>
      <c r="H33" s="75"/>
      <c r="I33" s="75"/>
      <c r="J33" s="42"/>
      <c r="K33" s="43"/>
      <c r="L33" s="42"/>
      <c r="M33" s="44"/>
    </row>
    <row r="34" spans="2:13" ht="18">
      <c r="B34" s="99"/>
      <c r="D34" s="40" t="s">
        <v>46</v>
      </c>
      <c r="E34" s="115">
        <v>0</v>
      </c>
      <c r="F34" s="42"/>
      <c r="G34" s="42"/>
      <c r="I34" s="40" t="s">
        <v>25</v>
      </c>
      <c r="J34" s="122">
        <f>G13*E34</f>
        <v>0</v>
      </c>
      <c r="K34" s="114" t="s">
        <v>44</v>
      </c>
      <c r="L34" s="42"/>
      <c r="M34" s="44"/>
    </row>
    <row r="35" spans="2:13" ht="7.5" customHeight="1">
      <c r="B35" s="100"/>
      <c r="C35" s="76"/>
      <c r="D35" s="51"/>
      <c r="E35" s="31"/>
      <c r="F35" s="42"/>
      <c r="G35" s="42"/>
      <c r="H35" s="75"/>
      <c r="I35" s="75"/>
      <c r="J35" s="42"/>
      <c r="K35" s="43"/>
      <c r="L35" s="42"/>
      <c r="M35" s="44"/>
    </row>
    <row r="36" spans="2:13" ht="15.75">
      <c r="B36" s="44"/>
      <c r="C36" s="76"/>
      <c r="D36" s="40" t="s">
        <v>24</v>
      </c>
      <c r="E36" s="105">
        <v>0</v>
      </c>
      <c r="F36" s="42"/>
      <c r="G36" s="42"/>
      <c r="H36" s="75"/>
      <c r="I36" s="40" t="s">
        <v>25</v>
      </c>
      <c r="J36" s="122">
        <f>G13*E36</f>
        <v>0</v>
      </c>
      <c r="K36" s="77" t="s">
        <v>26</v>
      </c>
      <c r="L36" s="42"/>
      <c r="M36" s="44"/>
    </row>
    <row r="37" spans="2:13" ht="7.5" customHeight="1">
      <c r="B37" s="44"/>
      <c r="C37" s="76"/>
      <c r="D37" s="40"/>
      <c r="E37" s="98"/>
      <c r="F37" s="42"/>
      <c r="G37" s="42"/>
      <c r="H37" s="75"/>
      <c r="I37" s="40"/>
      <c r="J37" s="78"/>
      <c r="K37" s="77"/>
      <c r="L37" s="42"/>
      <c r="M37" s="44"/>
    </row>
    <row r="38" spans="2:13" ht="15.75">
      <c r="B38" s="44"/>
      <c r="C38" s="76"/>
      <c r="D38" s="40" t="s">
        <v>27</v>
      </c>
      <c r="E38" s="106">
        <v>0</v>
      </c>
      <c r="F38" s="42"/>
      <c r="G38" s="42"/>
      <c r="H38" s="75"/>
      <c r="I38" s="40" t="s">
        <v>25</v>
      </c>
      <c r="J38" s="122">
        <f>G13*E38</f>
        <v>0</v>
      </c>
      <c r="K38" s="77" t="s">
        <v>28</v>
      </c>
      <c r="L38" s="42"/>
      <c r="M38" s="44"/>
    </row>
    <row r="39" spans="2:13" ht="7.5" customHeight="1">
      <c r="B39" s="44"/>
      <c r="C39" s="79"/>
      <c r="D39" s="80"/>
      <c r="E39" s="69"/>
      <c r="F39" s="66"/>
      <c r="G39" s="97"/>
      <c r="H39" s="81"/>
      <c r="I39" s="81"/>
      <c r="J39" s="69"/>
      <c r="K39" s="69"/>
      <c r="L39" s="69"/>
      <c r="M39" s="70"/>
    </row>
    <row r="40" spans="2:13" ht="15.75">
      <c r="B40" s="44"/>
      <c r="C40" s="79"/>
      <c r="D40" s="66" t="s">
        <v>29</v>
      </c>
      <c r="E40" s="120">
        <f>((E30*42)+(E32*36)+(E34*30)+(E36*24)+(E38*18))</f>
        <v>0</v>
      </c>
      <c r="F40" s="80" t="s">
        <v>30</v>
      </c>
      <c r="G40" s="69"/>
      <c r="H40" s="81"/>
      <c r="I40" s="66" t="s">
        <v>18</v>
      </c>
      <c r="J40" s="117">
        <f>SUM(G11-E40)</f>
        <v>0</v>
      </c>
      <c r="K40" s="80" t="s">
        <v>19</v>
      </c>
      <c r="L40" s="69"/>
      <c r="M40" s="70"/>
    </row>
    <row r="41" spans="2:11" ht="9" customHeight="1">
      <c r="B41" s="2"/>
      <c r="C41" s="2"/>
      <c r="D41" s="2"/>
      <c r="E41" s="2"/>
      <c r="F41" s="25"/>
      <c r="H41" s="5"/>
      <c r="I41" s="5"/>
      <c r="J41" s="3"/>
      <c r="K41" s="8"/>
    </row>
    <row r="42" spans="2:13" ht="18">
      <c r="B42" s="96" t="s">
        <v>31</v>
      </c>
      <c r="C42" s="82" t="s">
        <v>32</v>
      </c>
      <c r="D42" s="83"/>
      <c r="E42" s="83"/>
      <c r="F42" s="84" t="s">
        <v>33</v>
      </c>
      <c r="G42" s="125" t="e">
        <f>ROUNDDOWN(E11/G13,0)</f>
        <v>#DIV/0!</v>
      </c>
      <c r="H42" s="85" t="s">
        <v>34</v>
      </c>
      <c r="I42" s="86"/>
      <c r="J42" s="35"/>
      <c r="K42" s="35"/>
      <c r="L42" s="37"/>
      <c r="M42" s="38"/>
    </row>
    <row r="43" spans="3:18" ht="7.5" customHeight="1">
      <c r="C43" s="87"/>
      <c r="D43" s="88"/>
      <c r="E43" s="88"/>
      <c r="F43" s="51"/>
      <c r="G43" s="89"/>
      <c r="H43" s="42"/>
      <c r="I43" s="42"/>
      <c r="J43" s="48"/>
      <c r="K43" s="48"/>
      <c r="L43" s="48"/>
      <c r="M43" s="44"/>
      <c r="N43" s="1"/>
      <c r="O43" s="1"/>
      <c r="P43" s="1"/>
      <c r="Q43" s="1"/>
      <c r="R43" s="1"/>
    </row>
    <row r="44" spans="3:18" ht="15.75">
      <c r="C44" s="49"/>
      <c r="D44" s="50"/>
      <c r="E44" s="50"/>
      <c r="F44" s="40" t="s">
        <v>35</v>
      </c>
      <c r="G44" s="119" t="e">
        <f>(G42/2)</f>
        <v>#DIV/0!</v>
      </c>
      <c r="H44" s="77" t="s">
        <v>36</v>
      </c>
      <c r="I44" s="90"/>
      <c r="J44" s="48"/>
      <c r="K44" s="48"/>
      <c r="L44" s="48"/>
      <c r="M44" s="44"/>
      <c r="N44" s="1"/>
      <c r="O44" s="1"/>
      <c r="P44" s="1"/>
      <c r="Q44" s="1"/>
      <c r="R44" s="1"/>
    </row>
    <row r="45" spans="3:18" ht="7.5" customHeight="1">
      <c r="C45" s="91"/>
      <c r="D45" s="92"/>
      <c r="E45" s="92"/>
      <c r="F45" s="40"/>
      <c r="G45" s="89"/>
      <c r="H45" s="42"/>
      <c r="I45" s="42"/>
      <c r="J45" s="48"/>
      <c r="K45" s="48"/>
      <c r="L45" s="48"/>
      <c r="M45" s="44"/>
      <c r="N45" s="1"/>
      <c r="O45" s="1"/>
      <c r="P45" s="1"/>
      <c r="Q45" s="1"/>
      <c r="R45" s="1"/>
    </row>
    <row r="46" spans="3:18" ht="15.75">
      <c r="C46" s="93" t="s">
        <v>32</v>
      </c>
      <c r="D46" s="65"/>
      <c r="E46" s="65"/>
      <c r="F46" s="66" t="s">
        <v>37</v>
      </c>
      <c r="G46" s="120" t="e">
        <f>(G44*2)</f>
        <v>#DIV/0!</v>
      </c>
      <c r="H46" s="80" t="s">
        <v>38</v>
      </c>
      <c r="I46" s="94"/>
      <c r="J46" s="95"/>
      <c r="K46" s="95"/>
      <c r="L46" s="95"/>
      <c r="M46" s="70"/>
      <c r="N46" s="1"/>
      <c r="O46" s="1"/>
      <c r="P46" s="1"/>
      <c r="Q46" s="1"/>
      <c r="R46" s="1"/>
    </row>
    <row r="47" spans="6:18" ht="7.5" customHeight="1">
      <c r="F47" s="24"/>
      <c r="G47" s="2"/>
      <c r="H47" s="4"/>
      <c r="I47" s="4"/>
      <c r="J47" s="1"/>
      <c r="L47" s="1"/>
      <c r="N47" s="1"/>
      <c r="O47" s="1"/>
      <c r="P47" s="1"/>
      <c r="Q47" s="1"/>
      <c r="R47" s="1"/>
    </row>
    <row r="48" spans="2:13" ht="15.75">
      <c r="B48" s="107" t="s">
        <v>51</v>
      </c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</row>
    <row r="49" spans="2:12" ht="7.5" customHeight="1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</row>
    <row r="50" spans="2:12" ht="12.75">
      <c r="B50" s="13" t="s">
        <v>39</v>
      </c>
      <c r="C50" s="12"/>
      <c r="D50" s="12"/>
      <c r="E50" s="12"/>
      <c r="F50" s="13"/>
      <c r="G50" s="13"/>
      <c r="H50" s="13"/>
      <c r="I50" s="13"/>
      <c r="J50" s="13"/>
      <c r="K50" s="10"/>
      <c r="L50" s="7"/>
    </row>
    <row r="51" spans="2:12" ht="12.75">
      <c r="B51" s="13" t="s">
        <v>40</v>
      </c>
      <c r="C51" s="13"/>
      <c r="D51" s="13"/>
      <c r="E51" s="13"/>
      <c r="F51" s="13"/>
      <c r="G51" s="13"/>
      <c r="H51" s="13"/>
      <c r="I51" s="13"/>
      <c r="J51" s="13"/>
      <c r="K51" s="10"/>
      <c r="L51" s="7"/>
    </row>
    <row r="52" spans="2:11" ht="7.5" customHeight="1">
      <c r="B52" s="13" t="s">
        <v>1</v>
      </c>
      <c r="C52" s="13"/>
      <c r="D52" s="13"/>
      <c r="E52" s="13"/>
      <c r="F52" s="13"/>
      <c r="G52" s="13"/>
      <c r="H52" s="13"/>
      <c r="I52" s="13"/>
      <c r="J52" s="13"/>
      <c r="K52" s="10"/>
    </row>
    <row r="53" spans="2:12" ht="15.75">
      <c r="B53" s="14" t="s">
        <v>41</v>
      </c>
      <c r="C53" s="14"/>
      <c r="D53" s="14"/>
      <c r="E53" s="14"/>
      <c r="F53" s="15"/>
      <c r="G53" s="15"/>
      <c r="H53" s="15"/>
      <c r="I53" s="15"/>
      <c r="J53" s="15"/>
      <c r="K53" s="10"/>
      <c r="L53" s="7"/>
    </row>
    <row r="54" ht="15.75">
      <c r="G54" s="2"/>
    </row>
    <row r="55" spans="1:7" ht="15.75">
      <c r="A55" s="33" t="s">
        <v>42</v>
      </c>
      <c r="G55" s="2"/>
    </row>
    <row r="56" spans="6:12" ht="12.75">
      <c r="F56" s="9"/>
      <c r="G56" s="10"/>
      <c r="H56" s="10"/>
      <c r="I56" s="10"/>
      <c r="J56" s="10"/>
      <c r="K56" s="10"/>
      <c r="L56" s="10"/>
    </row>
    <row r="57" spans="6:12" ht="12.75">
      <c r="F57" s="10"/>
      <c r="G57" s="10"/>
      <c r="H57" s="10"/>
      <c r="I57" s="10"/>
      <c r="J57" s="10"/>
      <c r="K57" s="10"/>
      <c r="L57" s="10"/>
    </row>
    <row r="58" spans="6:12" ht="12.75">
      <c r="F58" s="10"/>
      <c r="G58" s="10"/>
      <c r="H58" s="10"/>
      <c r="I58" s="10"/>
      <c r="J58" s="10"/>
      <c r="K58" s="10"/>
      <c r="L58" s="10"/>
    </row>
    <row r="59" spans="6:12" ht="12.75">
      <c r="F59" s="11"/>
      <c r="G59" s="10"/>
      <c r="H59" s="10"/>
      <c r="I59" s="10"/>
      <c r="J59" s="10"/>
      <c r="K59" s="10"/>
      <c r="L59" s="10"/>
    </row>
  </sheetData>
  <sheetProtection password="CC62" sheet="1" objects="1" scenarios="1"/>
  <mergeCells count="8">
    <mergeCell ref="C7:D7"/>
    <mergeCell ref="I7:M7"/>
    <mergeCell ref="C5:D5"/>
    <mergeCell ref="C4:D4"/>
    <mergeCell ref="I5:M5"/>
    <mergeCell ref="I6:M6"/>
    <mergeCell ref="I4:M4"/>
    <mergeCell ref="C6:D6"/>
  </mergeCells>
  <printOptions/>
  <pageMargins left="1" right="0.7" top="0.5" bottom="0.5" header="0.5" footer="0.5"/>
  <pageSetup fitToHeight="1" fitToWidth="1"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Stamper</dc:creator>
  <cp:keywords/>
  <dc:description/>
  <cp:lastModifiedBy>Bruce Fuhrmann</cp:lastModifiedBy>
  <cp:lastPrinted>1999-07-06T21:26:14Z</cp:lastPrinted>
  <dcterms:created xsi:type="dcterms:W3CDTF">1997-10-30T20:54:57Z</dcterms:created>
  <dcterms:modified xsi:type="dcterms:W3CDTF">2002-02-20T20:41:15Z</dcterms:modified>
  <cp:category/>
  <cp:version/>
  <cp:contentType/>
  <cp:contentStatus/>
</cp:coreProperties>
</file>